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marila\Desktop\Documents\FINANCIJSKI PLAN ZA 2022\REBALANS 2022\"/>
    </mc:Choice>
  </mc:AlternateContent>
  <xr:revisionPtr revIDLastSave="0" documentId="8_{DC4146F0-A705-4D91-A946-0AA5D02598AE}"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F36" i="1" l="1"/>
  <c r="F37" i="1"/>
  <c r="F38" i="1"/>
  <c r="F39" i="1"/>
  <c r="F40" i="1"/>
  <c r="F41" i="1"/>
  <c r="F42" i="1"/>
  <c r="F43" i="1"/>
  <c r="E38" i="1"/>
  <c r="E42" i="1"/>
  <c r="E69" i="1"/>
  <c r="E107" i="1" l="1"/>
  <c r="D107" i="1"/>
  <c r="E73" i="1"/>
  <c r="D73" i="1"/>
  <c r="F52" i="1"/>
  <c r="F53" i="1"/>
  <c r="F54" i="1"/>
  <c r="F55" i="1"/>
  <c r="F56" i="1"/>
  <c r="F57" i="1"/>
  <c r="F58" i="1"/>
  <c r="F59" i="1"/>
  <c r="F60" i="1"/>
  <c r="F61" i="1"/>
  <c r="F62" i="1"/>
  <c r="F63" i="1"/>
  <c r="F64" i="1"/>
  <c r="F65" i="1"/>
  <c r="F66" i="1"/>
  <c r="F68" i="1"/>
  <c r="F51" i="1"/>
  <c r="F19" i="1" l="1"/>
  <c r="F20" i="1"/>
  <c r="F21" i="1"/>
  <c r="F22" i="1"/>
  <c r="F23" i="1"/>
  <c r="F24" i="1"/>
  <c r="F25" i="1"/>
  <c r="F26" i="1"/>
  <c r="F27" i="1"/>
  <c r="F28" i="1"/>
  <c r="F29" i="1"/>
  <c r="F30" i="1"/>
  <c r="F31" i="1"/>
  <c r="F32" i="1"/>
  <c r="F34" i="1"/>
  <c r="F35" i="1"/>
  <c r="F18" i="1"/>
  <c r="E50" i="1" l="1"/>
  <c r="F50" i="1" l="1"/>
  <c r="F84" i="1"/>
  <c r="F97" i="1"/>
  <c r="F100" i="1"/>
  <c r="F102" i="1"/>
  <c r="F104" i="1"/>
  <c r="E90" i="1"/>
  <c r="E104" i="1"/>
  <c r="E102" i="1"/>
  <c r="E100" i="1"/>
  <c r="E97" i="1"/>
  <c r="E87" i="1"/>
  <c r="E84" i="1"/>
  <c r="E80" i="1"/>
  <c r="D97" i="1"/>
  <c r="D100" i="1"/>
  <c r="D102" i="1"/>
  <c r="D104" i="1"/>
  <c r="D90" i="1"/>
  <c r="D87" i="1"/>
  <c r="D84" i="1"/>
  <c r="D80" i="1"/>
  <c r="D69" i="1"/>
  <c r="D67" i="1"/>
  <c r="F67" i="1" s="1"/>
  <c r="D50" i="1"/>
  <c r="F17" i="1"/>
  <c r="E33" i="1"/>
  <c r="E17" i="1"/>
  <c r="D33" i="1"/>
  <c r="D17" i="1"/>
  <c r="F33" i="1" l="1"/>
  <c r="F16" i="1" s="1"/>
  <c r="E16" i="1"/>
  <c r="D16" i="1"/>
</calcChain>
</file>

<file path=xl/sharedStrings.xml><?xml version="1.0" encoding="utf-8"?>
<sst xmlns="http://schemas.openxmlformats.org/spreadsheetml/2006/main" count="159" uniqueCount="128">
  <si>
    <t>Osnovna škola Ivana Perkovca Šenkovec</t>
  </si>
  <si>
    <t>Broj konta</t>
  </si>
  <si>
    <t>Pozicija</t>
  </si>
  <si>
    <t>Vrsta rashoda / izdataka</t>
  </si>
  <si>
    <t>Razlike po pozicijama</t>
  </si>
  <si>
    <t>Aktivnost A100001 Rashodi poslovanja</t>
  </si>
  <si>
    <t>Službena putovanja</t>
  </si>
  <si>
    <t>Stručno usavršavanje zaposlenika</t>
  </si>
  <si>
    <t>Ostale naknade troškova zaposlenima</t>
  </si>
  <si>
    <t>Uredski materijal i ostali materijalni rashodi</t>
  </si>
  <si>
    <t>Energija</t>
  </si>
  <si>
    <t>Usluge telefona, pošte i prijevoza</t>
  </si>
  <si>
    <t>Komunalne usluge</t>
  </si>
  <si>
    <t>Računalne usluge</t>
  </si>
  <si>
    <t>Ostale usluge</t>
  </si>
  <si>
    <t>Premija osiguranja</t>
  </si>
  <si>
    <t>Članarine i norme</t>
  </si>
  <si>
    <t>Bankarske i usluge platnog prometa</t>
  </si>
  <si>
    <t>Aktivnost A100002 Tekuće i investicijsko održavanje - minimalni standard</t>
  </si>
  <si>
    <t>Izvor 4.1. Decentralizirana sredstva - OŠ</t>
  </si>
  <si>
    <t>Materijal i dijelovi za tekuće i investicijsko održavanje</t>
  </si>
  <si>
    <t>Usluge tekućeg i investicijskog održavanja</t>
  </si>
  <si>
    <t>R0376</t>
  </si>
  <si>
    <t>R0377</t>
  </si>
  <si>
    <t>R0378</t>
  </si>
  <si>
    <t>R0379</t>
  </si>
  <si>
    <t>R0381</t>
  </si>
  <si>
    <t>R0381-1</t>
  </si>
  <si>
    <t>R0383</t>
  </si>
  <si>
    <t>R0385</t>
  </si>
  <si>
    <t>R0386</t>
  </si>
  <si>
    <t>R0387</t>
  </si>
  <si>
    <t>R0388</t>
  </si>
  <si>
    <t>R0389</t>
  </si>
  <si>
    <t>R0391</t>
  </si>
  <si>
    <t>R0394</t>
  </si>
  <si>
    <t>R0395</t>
  </si>
  <si>
    <t>R0396</t>
  </si>
  <si>
    <t>Program 1001 Minimalni standard u OŠ - Materijalni i financijski rashodi</t>
  </si>
  <si>
    <t>Program 1001 Programi osnovnih škola izvan Županijskig proračuna</t>
  </si>
  <si>
    <t>Izvor 3.3 Vlastiti prihodi - OŠ</t>
  </si>
  <si>
    <t>Materijal i sirovine</t>
  </si>
  <si>
    <t xml:space="preserve">Sitan inventar </t>
  </si>
  <si>
    <t>Službena, radna i zaštitna odjeća i obuća</t>
  </si>
  <si>
    <t>Usluge promidžbe i informiranja</t>
  </si>
  <si>
    <t>Zdravstvene i veterinarske usluge</t>
  </si>
  <si>
    <t>Intelektualne i osobne usluge</t>
  </si>
  <si>
    <t>Reprezentacija</t>
  </si>
  <si>
    <t>Izvor 4.L Prihodi za posebne namjene - OŠ</t>
  </si>
  <si>
    <t>Izvor 5.K. Pomoći - OŠ</t>
  </si>
  <si>
    <t xml:space="preserve">Tekući projekt T100001 Županijska stručna vijeća </t>
  </si>
  <si>
    <t>Ostali nespomenuti rashodi poslovanja</t>
  </si>
  <si>
    <t>Tekući projekt T100003 Školska kuhinja</t>
  </si>
  <si>
    <t>Izvor 4.L. Prihodi za posebne namjene - OŠ</t>
  </si>
  <si>
    <t>Tekući projekt T100006 Produženi boravak</t>
  </si>
  <si>
    <t>Plaće za redovan rad</t>
  </si>
  <si>
    <t>Plaće za prekovremeni rad</t>
  </si>
  <si>
    <t>Ostali rashodi za zaposlene</t>
  </si>
  <si>
    <t>Doprinos za obvezno ZO</t>
  </si>
  <si>
    <t>Naknada za prijevoz</t>
  </si>
  <si>
    <t>Tekući projekt T100008 Učeničke zadruge</t>
  </si>
  <si>
    <t>Tekući projekt T100010 Ostale izvanškolske aktivnosti</t>
  </si>
  <si>
    <t>Izvor 6.3. Donacija - OŠ</t>
  </si>
  <si>
    <t>Službena, radna  i zaštitna odjeća i obuća</t>
  </si>
  <si>
    <t>Aktivnost</t>
  </si>
  <si>
    <t>A100002</t>
  </si>
  <si>
    <t>Administrativno, tehnički i stručno osoblje</t>
  </si>
  <si>
    <t>Ost, rashodi za zaposlene</t>
  </si>
  <si>
    <t>Doprinosi za obvez. ZO</t>
  </si>
  <si>
    <t xml:space="preserve">Naknada za prijevoz </t>
  </si>
  <si>
    <t>Pristojbe i naknade</t>
  </si>
  <si>
    <t>R1760</t>
  </si>
  <si>
    <t>R1761</t>
  </si>
  <si>
    <t>R1762</t>
  </si>
  <si>
    <t>R1763</t>
  </si>
  <si>
    <t>R1764</t>
  </si>
  <si>
    <t>R1765</t>
  </si>
  <si>
    <t>R1766</t>
  </si>
  <si>
    <t>R1767</t>
  </si>
  <si>
    <t>R1768</t>
  </si>
  <si>
    <t>R1769</t>
  </si>
  <si>
    <t>R1770</t>
  </si>
  <si>
    <t>R1771</t>
  </si>
  <si>
    <t>R1772</t>
  </si>
  <si>
    <t>R1773</t>
  </si>
  <si>
    <t>R1774</t>
  </si>
  <si>
    <t>R1775</t>
  </si>
  <si>
    <t>R1776</t>
  </si>
  <si>
    <t>R1777</t>
  </si>
  <si>
    <t>R1778</t>
  </si>
  <si>
    <t>R1779</t>
  </si>
  <si>
    <t>R1780</t>
  </si>
  <si>
    <t>R1781</t>
  </si>
  <si>
    <t>R1782</t>
  </si>
  <si>
    <t>R1783</t>
  </si>
  <si>
    <t>R1784</t>
  </si>
  <si>
    <t>R1785</t>
  </si>
  <si>
    <t>R1786</t>
  </si>
  <si>
    <t>R1787</t>
  </si>
  <si>
    <t>R1788</t>
  </si>
  <si>
    <t>R1789</t>
  </si>
  <si>
    <t>R1790</t>
  </si>
  <si>
    <t>R1791</t>
  </si>
  <si>
    <t>R1792</t>
  </si>
  <si>
    <t>R1793</t>
  </si>
  <si>
    <t>R1794</t>
  </si>
  <si>
    <t>R1795</t>
  </si>
  <si>
    <t>R1796</t>
  </si>
  <si>
    <t>Zagrebačka 30, 10292 Šenkovec</t>
  </si>
  <si>
    <t>Tekući projekt T100016 Nabava udžbenika za učenike</t>
  </si>
  <si>
    <t>Izvor 5.K Pomoći - OŠ</t>
  </si>
  <si>
    <t>R1875</t>
  </si>
  <si>
    <t>Knjige</t>
  </si>
  <si>
    <t>R1874</t>
  </si>
  <si>
    <t>Nakande građ i kućanstvima</t>
  </si>
  <si>
    <t>Obrazloženje  rebalansa Financijskog plana za 2022.</t>
  </si>
  <si>
    <t>Na temelju Odluke o kriterijima i mjerilima za utvrđivanje bilaničnih prava za financiranje minimalnog financijskog standarda javnih potreba osnovnih škola u 2022. godini, koji je izrađen sukladno pozitivnim zakonskim propisima i općim aktima Zagrebačke županije, te planiranim sredstvima u proračunu Zagrebačke županije, Skupština Zagrebačke županije je usvojila  rebalans financijskog plana za 2022. godinu. (limiti).</t>
  </si>
  <si>
    <t>Na temelju gore navedenih smjernica,  Osnovna škole Ivana Perkovca uskladila je svoj Financijski plan za 2022. godinu po stavkama:</t>
  </si>
  <si>
    <t>Finanacijski plan za 2022.</t>
  </si>
  <si>
    <t>Prvi rebalans financijskog plana za 2022.</t>
  </si>
  <si>
    <t>Program 1002 kapitalno ulaganje</t>
  </si>
  <si>
    <t>Tekući projekt T100001 OPREMA ŠKOLA</t>
  </si>
  <si>
    <t>Izvor 1.1. OPĆI PRIHODI I PRIMICI</t>
  </si>
  <si>
    <t>Uredska oprema i namještaj</t>
  </si>
  <si>
    <t>Uređaji , strojevi i oprema za ostale namjene</t>
  </si>
  <si>
    <t>Tekući projekt T100015 NABAVA PRIBORA ZA ŠKOLSKU KUHINJU</t>
  </si>
  <si>
    <t>Sitni inventar i auto gume</t>
  </si>
  <si>
    <t>Prema Odluci (limiti) za opće troškove Zagrebačka županija nam je dodjelila 71.456,00 kn dodatnih sredstava,  na pozicijama   za tekuće i investicijsko održavanje uskratila  nam je 948,88 kn. Na poziciji 3213 stručno usavršavanje djelatnika smanjeno je za 175,00 kn, na poziciji uredskog materijala i ost. materijala povećano je za 32.836,94 kn, na energentima 6.700,00 kn, za službenu, radnu odjeću i obuću povećano je za 2.500,00 kn, na telefonskim i poštanskim uslugama smanjeno je za 2.800,00kn,  na poziciji komunalnih usluga povećano je za 20.500,00 kn, na poziciji  zdravstvene i vet. usluge 6.980,00 kn,  na poziciji  premija osiguranj imovine povećena je za 977,86, na pozociji naknade platnog prometa povećana je za 1.700,00 kn.  Za projekt besplatne prehrane učenika zagrebačka županija nam je dodjelila dodatna sredstva u iznosu 80.000,00 kn,  koji sz raspoređeni na uredsku opremu 25.000,00 kn, za nabavku uređaja u školskoj kuhinji u iznosu 5.000,00 kn, i pribora za nabavku pribora za školsku kuhinju 60.000,00 kn.                                                                                                                                                                                                                                                                                                                                                                                                                                                                                                                    S naslova decentraliziranih sredstava Zagrebačke županije svukupno dodjeljeno dodatnih 70.507,12 kn i 80.000,00 dodatnih na opremanje školske kuhinje.  Stavke izvanžupanijskog proračuna su nepromijenjene.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</si>
</sst>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n&quot;;[Red]\-#,##0\ &quot;kn&quot;"/>
  </numFmts>
  <fonts count="2" x14ac:knownFonts="1">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42">
    <xf numFmtId="0" fontId="0" fillId="0" borderId="0" xfId="0"/>
    <xf numFmtId="0" fontId="0" fillId="0" borderId="1" xfId="0" applyBorder="1"/>
    <xf numFmtId="0" fontId="0" fillId="0" borderId="1" xfId="0" applyBorder="1" applyAlignment="1">
      <alignment wrapText="1"/>
    </xf>
    <xf numFmtId="4" fontId="0" fillId="0" borderId="1" xfId="0" applyNumberFormat="1" applyBorder="1"/>
    <xf numFmtId="0" fontId="0" fillId="0" borderId="0" xfId="0" applyAlignment="1">
      <alignment wrapText="1"/>
    </xf>
    <xf numFmtId="0" fontId="1" fillId="0" borderId="0" xfId="0" applyFont="1"/>
    <xf numFmtId="0" fontId="1" fillId="0" borderId="1" xfId="0" applyFont="1" applyBorder="1" applyAlignment="1">
      <alignment vertical="center"/>
    </xf>
    <xf numFmtId="0" fontId="1" fillId="0" borderId="1" xfId="0" applyFont="1" applyBorder="1" applyAlignment="1">
      <alignment vertical="center" wrapText="1"/>
    </xf>
    <xf numFmtId="4" fontId="1" fillId="0" borderId="1" xfId="0" applyNumberFormat="1" applyFont="1" applyBorder="1"/>
    <xf numFmtId="0" fontId="1" fillId="0" borderId="1" xfId="0" applyFont="1" applyBorder="1"/>
    <xf numFmtId="0" fontId="0" fillId="0" borderId="6" xfId="0" applyBorder="1"/>
    <xf numFmtId="4" fontId="0" fillId="0" borderId="6" xfId="0" applyNumberFormat="1" applyBorder="1"/>
    <xf numFmtId="0" fontId="0" fillId="0" borderId="5" xfId="0" applyBorder="1" applyAlignment="1">
      <alignment wrapText="1"/>
    </xf>
    <xf numFmtId="0" fontId="0" fillId="0" borderId="0" xfId="0" applyBorder="1" applyAlignment="1">
      <alignment wrapText="1"/>
    </xf>
    <xf numFmtId="6" fontId="0" fillId="0" borderId="6" xfId="0" applyNumberFormat="1" applyBorder="1"/>
    <xf numFmtId="0" fontId="0" fillId="0" borderId="6" xfId="0" applyBorder="1" applyAlignment="1">
      <alignment wrapText="1"/>
    </xf>
    <xf numFmtId="0" fontId="0" fillId="0" borderId="1" xfId="0" applyBorder="1" applyAlignment="1">
      <alignment horizontal="center" vertical="center"/>
    </xf>
    <xf numFmtId="0" fontId="1" fillId="0" borderId="1" xfId="0" applyFont="1" applyBorder="1" applyAlignment="1">
      <alignment wrapText="1"/>
    </xf>
    <xf numFmtId="0" fontId="0" fillId="0" borderId="1" xfId="0" applyBorder="1" applyAlignment="1">
      <alignment vertical="center"/>
    </xf>
    <xf numFmtId="0" fontId="1" fillId="0" borderId="1" xfId="0" applyFont="1" applyBorder="1" applyAlignment="1">
      <alignment horizontal="center" vertical="center"/>
    </xf>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0" xfId="0" applyFont="1" applyAlignment="1">
      <alignment wrapText="1"/>
    </xf>
    <xf numFmtId="0" fontId="0" fillId="0" borderId="2" xfId="0" applyBorder="1" applyAlignment="1">
      <alignment horizontal="left"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vertical="center" wrapText="1"/>
    </xf>
    <xf numFmtId="0" fontId="0" fillId="0" borderId="3" xfId="0" applyBorder="1" applyAlignment="1">
      <alignment horizontal="left" wrapText="1"/>
    </xf>
    <xf numFmtId="0" fontId="0" fillId="0" borderId="4" xfId="0" applyBorder="1" applyAlignment="1">
      <alignment horizontal="left"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
  <sheetViews>
    <sheetView tabSelected="1" topLeftCell="A41" zoomScaleNormal="100" workbookViewId="0">
      <selection activeCell="M49" sqref="M49"/>
    </sheetView>
  </sheetViews>
  <sheetFormatPr defaultRowHeight="15" x14ac:dyDescent="0.25"/>
  <cols>
    <col min="1" max="1" width="10" bestFit="1" customWidth="1"/>
    <col min="3" max="3" width="25.28515625" customWidth="1"/>
    <col min="4" max="4" width="12.5703125" customWidth="1"/>
    <col min="5" max="5" width="13.7109375" customWidth="1"/>
    <col min="6" max="6" width="13" customWidth="1"/>
  </cols>
  <sheetData>
    <row r="1" spans="1:7" x14ac:dyDescent="0.25">
      <c r="A1" s="5" t="s">
        <v>0</v>
      </c>
    </row>
    <row r="2" spans="1:7" x14ac:dyDescent="0.25">
      <c r="A2" t="s">
        <v>108</v>
      </c>
    </row>
    <row r="4" spans="1:7" x14ac:dyDescent="0.25">
      <c r="A4" s="5" t="s">
        <v>115</v>
      </c>
    </row>
    <row r="7" spans="1:7" ht="96.75" customHeight="1" x14ac:dyDescent="0.25">
      <c r="A7" s="35" t="s">
        <v>116</v>
      </c>
      <c r="B7" s="35"/>
      <c r="C7" s="35"/>
      <c r="D7" s="35"/>
      <c r="E7" s="35"/>
      <c r="F7" s="35"/>
      <c r="G7" s="4"/>
    </row>
    <row r="8" spans="1:7" x14ac:dyDescent="0.25">
      <c r="A8" s="4"/>
      <c r="B8" s="4"/>
      <c r="C8" s="4"/>
      <c r="D8" s="4"/>
      <c r="E8" s="4"/>
      <c r="F8" s="4"/>
      <c r="G8" s="4"/>
    </row>
    <row r="10" spans="1:7" ht="36" customHeight="1" x14ac:dyDescent="0.25">
      <c r="A10" s="35" t="s">
        <v>117</v>
      </c>
      <c r="B10" s="35"/>
      <c r="C10" s="35"/>
      <c r="D10" s="35"/>
      <c r="E10" s="35"/>
      <c r="F10" s="35"/>
      <c r="G10" s="4"/>
    </row>
    <row r="11" spans="1:7" x14ac:dyDescent="0.25">
      <c r="A11" s="4"/>
      <c r="B11" s="4"/>
      <c r="C11" s="4"/>
      <c r="D11" s="4"/>
      <c r="E11" s="4"/>
      <c r="F11" s="4"/>
      <c r="G11" s="4"/>
    </row>
    <row r="14" spans="1:7" ht="56.25" customHeight="1" x14ac:dyDescent="0.25">
      <c r="A14" s="6" t="s">
        <v>1</v>
      </c>
      <c r="B14" s="6" t="s">
        <v>2</v>
      </c>
      <c r="C14" s="7" t="s">
        <v>3</v>
      </c>
      <c r="D14" s="7" t="s">
        <v>118</v>
      </c>
      <c r="E14" s="7" t="s">
        <v>119</v>
      </c>
      <c r="F14" s="7" t="s">
        <v>4</v>
      </c>
    </row>
    <row r="15" spans="1:7" ht="27.75" customHeight="1" x14ac:dyDescent="0.25">
      <c r="A15" s="29" t="s">
        <v>38</v>
      </c>
      <c r="B15" s="30"/>
      <c r="C15" s="31"/>
      <c r="D15" s="7"/>
      <c r="E15" s="7"/>
      <c r="F15" s="7"/>
    </row>
    <row r="16" spans="1:7" x14ac:dyDescent="0.25">
      <c r="A16" s="20" t="s">
        <v>5</v>
      </c>
      <c r="B16" s="21"/>
      <c r="C16" s="22"/>
      <c r="D16" s="8">
        <f>D17+D33</f>
        <v>342258.73</v>
      </c>
      <c r="E16" s="8">
        <f>E17+E33</f>
        <v>412765.85</v>
      </c>
      <c r="F16" s="8">
        <f>F17+F33</f>
        <v>-70507.12</v>
      </c>
    </row>
    <row r="17" spans="1:6" x14ac:dyDescent="0.25">
      <c r="A17" s="20" t="s">
        <v>19</v>
      </c>
      <c r="B17" s="21"/>
      <c r="C17" s="22"/>
      <c r="D17" s="8">
        <f>SUM(D18:D31)</f>
        <v>282670</v>
      </c>
      <c r="E17" s="8">
        <f>SUM(E18:E31)</f>
        <v>354126</v>
      </c>
      <c r="F17" s="8">
        <f>SUM(F18:F31)</f>
        <v>-71456</v>
      </c>
    </row>
    <row r="18" spans="1:6" x14ac:dyDescent="0.25">
      <c r="A18" s="16">
        <v>3211</v>
      </c>
      <c r="B18" s="1" t="s">
        <v>22</v>
      </c>
      <c r="C18" s="1" t="s">
        <v>6</v>
      </c>
      <c r="D18" s="3">
        <v>15000</v>
      </c>
      <c r="E18" s="3">
        <v>15000</v>
      </c>
      <c r="F18" s="3">
        <f>D18-E18</f>
        <v>0</v>
      </c>
    </row>
    <row r="19" spans="1:6" ht="30" x14ac:dyDescent="0.25">
      <c r="A19" s="16">
        <v>3213</v>
      </c>
      <c r="B19" s="1" t="s">
        <v>23</v>
      </c>
      <c r="C19" s="2" t="s">
        <v>7</v>
      </c>
      <c r="D19" s="3">
        <v>2500</v>
      </c>
      <c r="E19" s="3">
        <v>2325</v>
      </c>
      <c r="F19" s="3">
        <f t="shared" ref="F19:F43" si="0">D19-E19</f>
        <v>175</v>
      </c>
    </row>
    <row r="20" spans="1:6" ht="30" x14ac:dyDescent="0.25">
      <c r="A20" s="16">
        <v>3214</v>
      </c>
      <c r="B20" s="1" t="s">
        <v>24</v>
      </c>
      <c r="C20" s="2" t="s">
        <v>8</v>
      </c>
      <c r="D20" s="3">
        <v>10000</v>
      </c>
      <c r="E20" s="3">
        <v>10000</v>
      </c>
      <c r="F20" s="3">
        <f t="shared" si="0"/>
        <v>0</v>
      </c>
    </row>
    <row r="21" spans="1:6" ht="45" x14ac:dyDescent="0.25">
      <c r="A21" s="16">
        <v>3221</v>
      </c>
      <c r="B21" s="1" t="s">
        <v>25</v>
      </c>
      <c r="C21" s="2" t="s">
        <v>9</v>
      </c>
      <c r="D21" s="3">
        <v>41171.919999999998</v>
      </c>
      <c r="E21" s="3">
        <v>74008.86</v>
      </c>
      <c r="F21" s="3">
        <f t="shared" si="0"/>
        <v>-32836.94</v>
      </c>
    </row>
    <row r="22" spans="1:6" x14ac:dyDescent="0.25">
      <c r="A22" s="16">
        <v>3223</v>
      </c>
      <c r="B22" s="1" t="s">
        <v>26</v>
      </c>
      <c r="C22" s="1" t="s">
        <v>10</v>
      </c>
      <c r="D22" s="3">
        <v>120000</v>
      </c>
      <c r="E22" s="3">
        <v>126700</v>
      </c>
      <c r="F22" s="3">
        <f t="shared" si="0"/>
        <v>-6700</v>
      </c>
    </row>
    <row r="23" spans="1:6" ht="30" x14ac:dyDescent="0.25">
      <c r="A23" s="16">
        <v>3227</v>
      </c>
      <c r="B23" s="18" t="s">
        <v>27</v>
      </c>
      <c r="C23" s="2" t="s">
        <v>63</v>
      </c>
      <c r="D23" s="3">
        <v>2500</v>
      </c>
      <c r="E23" s="3">
        <v>5000</v>
      </c>
      <c r="F23" s="3">
        <f t="shared" si="0"/>
        <v>-2500</v>
      </c>
    </row>
    <row r="24" spans="1:6" ht="30" x14ac:dyDescent="0.25">
      <c r="A24" s="16">
        <v>3231</v>
      </c>
      <c r="B24" s="1" t="s">
        <v>28</v>
      </c>
      <c r="C24" s="2" t="s">
        <v>11</v>
      </c>
      <c r="D24" s="3">
        <v>17000</v>
      </c>
      <c r="E24" s="3">
        <v>14200</v>
      </c>
      <c r="F24" s="3">
        <f t="shared" si="0"/>
        <v>2800</v>
      </c>
    </row>
    <row r="25" spans="1:6" x14ac:dyDescent="0.25">
      <c r="A25" s="16">
        <v>3234</v>
      </c>
      <c r="B25" s="1" t="s">
        <v>29</v>
      </c>
      <c r="C25" s="1" t="s">
        <v>12</v>
      </c>
      <c r="D25" s="3">
        <v>32500</v>
      </c>
      <c r="E25" s="3">
        <v>53000</v>
      </c>
      <c r="F25" s="3">
        <f t="shared" si="0"/>
        <v>-20500</v>
      </c>
    </row>
    <row r="26" spans="1:6" ht="30" x14ac:dyDescent="0.25">
      <c r="A26" s="16">
        <v>3236</v>
      </c>
      <c r="B26" s="1" t="s">
        <v>30</v>
      </c>
      <c r="C26" s="2" t="s">
        <v>45</v>
      </c>
      <c r="D26" s="3">
        <v>10720</v>
      </c>
      <c r="E26" s="3">
        <v>17700</v>
      </c>
      <c r="F26" s="3">
        <f t="shared" si="0"/>
        <v>-6980</v>
      </c>
    </row>
    <row r="27" spans="1:6" x14ac:dyDescent="0.25">
      <c r="A27" s="16">
        <v>3238</v>
      </c>
      <c r="B27" s="1" t="s">
        <v>31</v>
      </c>
      <c r="C27" s="1" t="s">
        <v>13</v>
      </c>
      <c r="D27" s="3">
        <v>7278.36</v>
      </c>
      <c r="E27" s="3">
        <v>9514.56</v>
      </c>
      <c r="F27" s="3">
        <f t="shared" si="0"/>
        <v>-2236.1999999999998</v>
      </c>
    </row>
    <row r="28" spans="1:6" x14ac:dyDescent="0.25">
      <c r="A28" s="16">
        <v>3239</v>
      </c>
      <c r="B28" s="1" t="s">
        <v>32</v>
      </c>
      <c r="C28" s="1" t="s">
        <v>14</v>
      </c>
      <c r="D28" s="3"/>
      <c r="E28" s="3"/>
      <c r="F28" s="3">
        <f t="shared" si="0"/>
        <v>0</v>
      </c>
    </row>
    <row r="29" spans="1:6" x14ac:dyDescent="0.25">
      <c r="A29" s="16">
        <v>3292</v>
      </c>
      <c r="B29" s="1" t="s">
        <v>33</v>
      </c>
      <c r="C29" s="1" t="s">
        <v>15</v>
      </c>
      <c r="D29" s="3">
        <v>17199.72</v>
      </c>
      <c r="E29" s="3">
        <v>18177.580000000002</v>
      </c>
      <c r="F29" s="3">
        <f t="shared" si="0"/>
        <v>-977.86000000000058</v>
      </c>
    </row>
    <row r="30" spans="1:6" x14ac:dyDescent="0.25">
      <c r="A30" s="16">
        <v>3294</v>
      </c>
      <c r="B30" s="1" t="s">
        <v>34</v>
      </c>
      <c r="C30" s="1" t="s">
        <v>16</v>
      </c>
      <c r="D30" s="3">
        <v>1300</v>
      </c>
      <c r="E30" s="3">
        <v>1300</v>
      </c>
      <c r="F30" s="3">
        <f t="shared" si="0"/>
        <v>0</v>
      </c>
    </row>
    <row r="31" spans="1:6" ht="30" x14ac:dyDescent="0.25">
      <c r="A31" s="16">
        <v>3431</v>
      </c>
      <c r="B31" s="1" t="s">
        <v>35</v>
      </c>
      <c r="C31" s="2" t="s">
        <v>17</v>
      </c>
      <c r="D31" s="3">
        <v>5500</v>
      </c>
      <c r="E31" s="3">
        <v>7200</v>
      </c>
      <c r="F31" s="3">
        <f t="shared" si="0"/>
        <v>-1700</v>
      </c>
    </row>
    <row r="32" spans="1:6" ht="33.75" customHeight="1" x14ac:dyDescent="0.25">
      <c r="A32" s="23" t="s">
        <v>18</v>
      </c>
      <c r="B32" s="24"/>
      <c r="C32" s="25"/>
      <c r="D32" s="8"/>
      <c r="E32" s="8"/>
      <c r="F32" s="3">
        <f t="shared" si="0"/>
        <v>0</v>
      </c>
    </row>
    <row r="33" spans="1:6" x14ac:dyDescent="0.25">
      <c r="A33" s="20" t="s">
        <v>19</v>
      </c>
      <c r="B33" s="21"/>
      <c r="C33" s="22"/>
      <c r="D33" s="8">
        <f>SUM(D34:D35)</f>
        <v>59588.73</v>
      </c>
      <c r="E33" s="8">
        <f>SUM(E34:E35)</f>
        <v>58639.85</v>
      </c>
      <c r="F33" s="3">
        <f t="shared" si="0"/>
        <v>948.88000000000466</v>
      </c>
    </row>
    <row r="34" spans="1:6" ht="45" x14ac:dyDescent="0.25">
      <c r="A34" s="16">
        <v>3224</v>
      </c>
      <c r="B34" s="1" t="s">
        <v>36</v>
      </c>
      <c r="C34" s="2" t="s">
        <v>20</v>
      </c>
      <c r="D34" s="3">
        <v>8000</v>
      </c>
      <c r="E34" s="3">
        <v>8000</v>
      </c>
      <c r="F34" s="3">
        <f t="shared" si="0"/>
        <v>0</v>
      </c>
    </row>
    <row r="35" spans="1:6" ht="30" x14ac:dyDescent="0.25">
      <c r="A35" s="16">
        <v>3232</v>
      </c>
      <c r="B35" s="1" t="s">
        <v>37</v>
      </c>
      <c r="C35" s="2" t="s">
        <v>21</v>
      </c>
      <c r="D35" s="3">
        <v>51588.73</v>
      </c>
      <c r="E35" s="3">
        <v>50639.85</v>
      </c>
      <c r="F35" s="3">
        <f t="shared" si="0"/>
        <v>948.88000000000466</v>
      </c>
    </row>
    <row r="36" spans="1:6" x14ac:dyDescent="0.25">
      <c r="A36" s="36" t="s">
        <v>120</v>
      </c>
      <c r="B36" s="37"/>
      <c r="C36" s="38"/>
      <c r="D36" s="3"/>
      <c r="E36" s="3"/>
      <c r="F36" s="3">
        <f t="shared" si="0"/>
        <v>0</v>
      </c>
    </row>
    <row r="37" spans="1:6" x14ac:dyDescent="0.25">
      <c r="A37" s="36" t="s">
        <v>121</v>
      </c>
      <c r="B37" s="37"/>
      <c r="C37" s="38"/>
      <c r="D37" s="3"/>
      <c r="E37" s="3">
        <f>E42+E38</f>
        <v>90000</v>
      </c>
      <c r="F37" s="3">
        <f t="shared" si="0"/>
        <v>-90000</v>
      </c>
    </row>
    <row r="38" spans="1:6" x14ac:dyDescent="0.25">
      <c r="A38" s="36" t="s">
        <v>122</v>
      </c>
      <c r="B38" s="37"/>
      <c r="C38" s="38"/>
      <c r="D38" s="3"/>
      <c r="E38" s="3">
        <f>E39+E40</f>
        <v>30000</v>
      </c>
      <c r="F38" s="3">
        <f t="shared" si="0"/>
        <v>-30000</v>
      </c>
    </row>
    <row r="39" spans="1:6" ht="30" x14ac:dyDescent="0.25">
      <c r="A39" s="16">
        <v>4221</v>
      </c>
      <c r="B39" s="1"/>
      <c r="C39" s="2" t="s">
        <v>123</v>
      </c>
      <c r="D39" s="3"/>
      <c r="E39" s="3">
        <v>25000</v>
      </c>
      <c r="F39" s="3">
        <f t="shared" si="0"/>
        <v>-25000</v>
      </c>
    </row>
    <row r="40" spans="1:6" ht="30" x14ac:dyDescent="0.25">
      <c r="A40" s="16">
        <v>4227</v>
      </c>
      <c r="B40" s="1"/>
      <c r="C40" s="2" t="s">
        <v>124</v>
      </c>
      <c r="D40" s="3"/>
      <c r="E40" s="3">
        <v>5000</v>
      </c>
      <c r="F40" s="3">
        <f t="shared" si="0"/>
        <v>-5000</v>
      </c>
    </row>
    <row r="41" spans="1:6" ht="27" customHeight="1" x14ac:dyDescent="0.25">
      <c r="A41" s="39" t="s">
        <v>125</v>
      </c>
      <c r="B41" s="40"/>
      <c r="C41" s="41"/>
      <c r="D41" s="3"/>
      <c r="E41" s="3"/>
      <c r="F41" s="3">
        <f t="shared" si="0"/>
        <v>0</v>
      </c>
    </row>
    <row r="42" spans="1:6" x14ac:dyDescent="0.25">
      <c r="A42" s="36" t="s">
        <v>122</v>
      </c>
      <c r="B42" s="37"/>
      <c r="C42" s="38"/>
      <c r="D42" s="3"/>
      <c r="E42" s="3">
        <f>E43</f>
        <v>60000</v>
      </c>
      <c r="F42" s="3">
        <f t="shared" si="0"/>
        <v>-60000</v>
      </c>
    </row>
    <row r="43" spans="1:6" x14ac:dyDescent="0.25">
      <c r="A43" s="16">
        <v>3225</v>
      </c>
      <c r="B43" s="1"/>
      <c r="C43" s="2" t="s">
        <v>126</v>
      </c>
      <c r="D43" s="3"/>
      <c r="E43" s="3">
        <v>60000</v>
      </c>
      <c r="F43" s="3">
        <f t="shared" si="0"/>
        <v>-60000</v>
      </c>
    </row>
    <row r="44" spans="1:6" ht="240" customHeight="1" x14ac:dyDescent="0.25">
      <c r="A44" s="26" t="s">
        <v>127</v>
      </c>
      <c r="B44" s="27"/>
      <c r="C44" s="27"/>
      <c r="D44" s="27"/>
      <c r="E44" s="27"/>
      <c r="F44" s="28"/>
    </row>
    <row r="45" spans="1:6" ht="15" customHeight="1" x14ac:dyDescent="0.25">
      <c r="A45" s="12"/>
      <c r="B45" s="12"/>
      <c r="C45" s="12"/>
      <c r="D45" s="12"/>
      <c r="E45" s="12"/>
      <c r="F45" s="12"/>
    </row>
    <row r="46" spans="1:6" ht="15" customHeight="1" x14ac:dyDescent="0.25">
      <c r="A46" s="13"/>
      <c r="B46" s="13"/>
      <c r="C46" s="13"/>
      <c r="D46" s="13"/>
      <c r="E46" s="13"/>
      <c r="F46" s="13"/>
    </row>
    <row r="47" spans="1:6" x14ac:dyDescent="0.25">
      <c r="A47" s="14"/>
      <c r="B47" s="10"/>
      <c r="C47" s="15"/>
      <c r="D47" s="11"/>
      <c r="E47" s="11"/>
      <c r="F47" s="11"/>
    </row>
    <row r="48" spans="1:6" ht="35.25" customHeight="1" x14ac:dyDescent="0.25">
      <c r="A48" s="29" t="s">
        <v>39</v>
      </c>
      <c r="B48" s="30"/>
      <c r="C48" s="31"/>
      <c r="D48" s="8"/>
      <c r="E48" s="8"/>
      <c r="F48" s="8"/>
    </row>
    <row r="49" spans="1:6" x14ac:dyDescent="0.25">
      <c r="A49" s="20" t="s">
        <v>5</v>
      </c>
      <c r="B49" s="21"/>
      <c r="C49" s="22"/>
      <c r="D49" s="8"/>
      <c r="E49" s="8"/>
      <c r="F49" s="8"/>
    </row>
    <row r="50" spans="1:6" x14ac:dyDescent="0.25">
      <c r="A50" s="20" t="s">
        <v>40</v>
      </c>
      <c r="B50" s="21"/>
      <c r="C50" s="22"/>
      <c r="D50" s="8">
        <f>SUM(D51:D66)</f>
        <v>45183</v>
      </c>
      <c r="E50" s="8">
        <f>SUM(E51:E66)</f>
        <v>45183</v>
      </c>
      <c r="F50" s="8">
        <f>SUM(F51:F66)</f>
        <v>0</v>
      </c>
    </row>
    <row r="51" spans="1:6" ht="30" x14ac:dyDescent="0.25">
      <c r="A51" s="16">
        <v>3213</v>
      </c>
      <c r="B51" s="1" t="s">
        <v>71</v>
      </c>
      <c r="C51" s="2" t="s">
        <v>7</v>
      </c>
      <c r="D51" s="3">
        <v>100</v>
      </c>
      <c r="E51" s="3">
        <v>100</v>
      </c>
      <c r="F51" s="3">
        <f>D51-E51</f>
        <v>0</v>
      </c>
    </row>
    <row r="52" spans="1:6" ht="30" x14ac:dyDescent="0.25">
      <c r="A52" s="16">
        <v>3214</v>
      </c>
      <c r="B52" s="1" t="s">
        <v>72</v>
      </c>
      <c r="C52" s="2" t="s">
        <v>8</v>
      </c>
      <c r="D52" s="3">
        <v>1100</v>
      </c>
      <c r="E52" s="3">
        <v>1100</v>
      </c>
      <c r="F52" s="3">
        <f t="shared" ref="F52:F68" si="1">D52-E52</f>
        <v>0</v>
      </c>
    </row>
    <row r="53" spans="1:6" ht="30" x14ac:dyDescent="0.25">
      <c r="A53" s="16">
        <v>3221</v>
      </c>
      <c r="B53" s="18" t="s">
        <v>73</v>
      </c>
      <c r="C53" s="2" t="s">
        <v>9</v>
      </c>
      <c r="D53" s="3">
        <v>500</v>
      </c>
      <c r="E53" s="3">
        <v>500</v>
      </c>
      <c r="F53" s="3">
        <f t="shared" si="1"/>
        <v>0</v>
      </c>
    </row>
    <row r="54" spans="1:6" x14ac:dyDescent="0.25">
      <c r="A54" s="16">
        <v>3222</v>
      </c>
      <c r="B54" s="1" t="s">
        <v>74</v>
      </c>
      <c r="C54" s="1" t="s">
        <v>41</v>
      </c>
      <c r="D54" s="3">
        <v>1100</v>
      </c>
      <c r="E54" s="3">
        <v>1100</v>
      </c>
      <c r="F54" s="3">
        <f t="shared" si="1"/>
        <v>0</v>
      </c>
    </row>
    <row r="55" spans="1:6" x14ac:dyDescent="0.25">
      <c r="A55" s="16">
        <v>3223</v>
      </c>
      <c r="B55" s="1" t="s">
        <v>75</v>
      </c>
      <c r="C55" s="1" t="s">
        <v>10</v>
      </c>
      <c r="D55" s="3">
        <v>5000</v>
      </c>
      <c r="E55" s="3">
        <v>5000</v>
      </c>
      <c r="F55" s="3">
        <f t="shared" si="1"/>
        <v>0</v>
      </c>
    </row>
    <row r="56" spans="1:6" x14ac:dyDescent="0.25">
      <c r="A56" s="16">
        <v>3225</v>
      </c>
      <c r="B56" s="1" t="s">
        <v>76</v>
      </c>
      <c r="C56" s="1" t="s">
        <v>42</v>
      </c>
      <c r="D56" s="3">
        <v>2500</v>
      </c>
      <c r="E56" s="3">
        <v>2500</v>
      </c>
      <c r="F56" s="3">
        <f t="shared" si="1"/>
        <v>0</v>
      </c>
    </row>
    <row r="57" spans="1:6" ht="30" x14ac:dyDescent="0.25">
      <c r="A57" s="16">
        <v>3227</v>
      </c>
      <c r="B57" s="18" t="s">
        <v>77</v>
      </c>
      <c r="C57" s="2" t="s">
        <v>43</v>
      </c>
      <c r="D57" s="3">
        <v>1000</v>
      </c>
      <c r="E57" s="3">
        <v>1000</v>
      </c>
      <c r="F57" s="3">
        <f t="shared" si="1"/>
        <v>0</v>
      </c>
    </row>
    <row r="58" spans="1:6" ht="30" x14ac:dyDescent="0.25">
      <c r="A58" s="16">
        <v>3231</v>
      </c>
      <c r="B58" s="1" t="s">
        <v>78</v>
      </c>
      <c r="C58" s="2" t="s">
        <v>11</v>
      </c>
      <c r="D58" s="3">
        <v>100</v>
      </c>
      <c r="E58" s="3">
        <v>100</v>
      </c>
      <c r="F58" s="3">
        <f t="shared" si="1"/>
        <v>0</v>
      </c>
    </row>
    <row r="59" spans="1:6" ht="30" x14ac:dyDescent="0.25">
      <c r="A59" s="16">
        <v>3232</v>
      </c>
      <c r="B59" s="1" t="s">
        <v>79</v>
      </c>
      <c r="C59" s="2" t="s">
        <v>21</v>
      </c>
      <c r="D59" s="3">
        <v>5000</v>
      </c>
      <c r="E59" s="3">
        <v>5000</v>
      </c>
      <c r="F59" s="3">
        <f t="shared" si="1"/>
        <v>0</v>
      </c>
    </row>
    <row r="60" spans="1:6" ht="30" x14ac:dyDescent="0.25">
      <c r="A60" s="16">
        <v>3233</v>
      </c>
      <c r="B60" s="1" t="s">
        <v>80</v>
      </c>
      <c r="C60" s="2" t="s">
        <v>44</v>
      </c>
      <c r="D60" s="3">
        <v>1900</v>
      </c>
      <c r="E60" s="3">
        <v>1900</v>
      </c>
      <c r="F60" s="3">
        <f t="shared" si="1"/>
        <v>0</v>
      </c>
    </row>
    <row r="61" spans="1:6" x14ac:dyDescent="0.25">
      <c r="A61" s="16">
        <v>3234</v>
      </c>
      <c r="B61" s="1" t="s">
        <v>81</v>
      </c>
      <c r="C61" s="1" t="s">
        <v>12</v>
      </c>
      <c r="D61" s="3">
        <v>5000</v>
      </c>
      <c r="E61" s="3">
        <v>5000</v>
      </c>
      <c r="F61" s="3">
        <f t="shared" si="1"/>
        <v>0</v>
      </c>
    </row>
    <row r="62" spans="1:6" ht="30" x14ac:dyDescent="0.25">
      <c r="A62" s="16">
        <v>3236</v>
      </c>
      <c r="B62" s="1" t="s">
        <v>82</v>
      </c>
      <c r="C62" s="2" t="s">
        <v>45</v>
      </c>
      <c r="D62" s="3">
        <v>100</v>
      </c>
      <c r="E62" s="3">
        <v>100</v>
      </c>
      <c r="F62" s="3">
        <f t="shared" si="1"/>
        <v>0</v>
      </c>
    </row>
    <row r="63" spans="1:6" ht="30" x14ac:dyDescent="0.25">
      <c r="A63" s="16">
        <v>3237</v>
      </c>
      <c r="B63" s="1" t="s">
        <v>83</v>
      </c>
      <c r="C63" s="2" t="s">
        <v>46</v>
      </c>
      <c r="D63" s="3">
        <v>19483</v>
      </c>
      <c r="E63" s="3">
        <v>19483</v>
      </c>
      <c r="F63" s="3">
        <f t="shared" si="1"/>
        <v>0</v>
      </c>
    </row>
    <row r="64" spans="1:6" x14ac:dyDescent="0.25">
      <c r="A64" s="16">
        <v>3238</v>
      </c>
      <c r="B64" s="1" t="s">
        <v>84</v>
      </c>
      <c r="C64" s="1" t="s">
        <v>13</v>
      </c>
      <c r="D64" s="3">
        <v>100</v>
      </c>
      <c r="E64" s="3">
        <v>100</v>
      </c>
      <c r="F64" s="3">
        <f t="shared" si="1"/>
        <v>0</v>
      </c>
    </row>
    <row r="65" spans="1:6" x14ac:dyDescent="0.25">
      <c r="A65" s="16">
        <v>3239</v>
      </c>
      <c r="B65" s="1" t="s">
        <v>85</v>
      </c>
      <c r="C65" s="1" t="s">
        <v>14</v>
      </c>
      <c r="D65" s="3">
        <v>200</v>
      </c>
      <c r="E65" s="3">
        <v>200</v>
      </c>
      <c r="F65" s="3">
        <f t="shared" si="1"/>
        <v>0</v>
      </c>
    </row>
    <row r="66" spans="1:6" x14ac:dyDescent="0.25">
      <c r="A66" s="16">
        <v>3293</v>
      </c>
      <c r="B66" s="1" t="s">
        <v>86</v>
      </c>
      <c r="C66" s="1" t="s">
        <v>47</v>
      </c>
      <c r="D66" s="3">
        <v>2000</v>
      </c>
      <c r="E66" s="3">
        <v>2000</v>
      </c>
      <c r="F66" s="3">
        <f t="shared" si="1"/>
        <v>0</v>
      </c>
    </row>
    <row r="67" spans="1:6" x14ac:dyDescent="0.25">
      <c r="A67" s="20" t="s">
        <v>48</v>
      </c>
      <c r="B67" s="21"/>
      <c r="C67" s="22"/>
      <c r="D67" s="8">
        <f>D68</f>
        <v>2800</v>
      </c>
      <c r="E67" s="8">
        <v>2800</v>
      </c>
      <c r="F67" s="3">
        <f t="shared" si="1"/>
        <v>0</v>
      </c>
    </row>
    <row r="68" spans="1:6" ht="45" x14ac:dyDescent="0.25">
      <c r="A68" s="16">
        <v>3224</v>
      </c>
      <c r="B68" s="18" t="s">
        <v>87</v>
      </c>
      <c r="C68" s="2" t="s">
        <v>20</v>
      </c>
      <c r="D68" s="3">
        <v>2800</v>
      </c>
      <c r="E68" s="3">
        <v>2800</v>
      </c>
      <c r="F68" s="3">
        <f t="shared" si="1"/>
        <v>0</v>
      </c>
    </row>
    <row r="69" spans="1:6" x14ac:dyDescent="0.25">
      <c r="A69" s="20" t="s">
        <v>49</v>
      </c>
      <c r="B69" s="21"/>
      <c r="C69" s="22"/>
      <c r="D69" s="8">
        <f>D70+D71</f>
        <v>475000</v>
      </c>
      <c r="E69" s="8">
        <f>E70+E71</f>
        <v>475000</v>
      </c>
      <c r="F69" s="8">
        <v>0</v>
      </c>
    </row>
    <row r="70" spans="1:6" ht="30" x14ac:dyDescent="0.25">
      <c r="A70" s="16">
        <v>3221</v>
      </c>
      <c r="B70" s="1" t="s">
        <v>88</v>
      </c>
      <c r="C70" s="2" t="s">
        <v>9</v>
      </c>
      <c r="D70" s="3">
        <v>25000</v>
      </c>
      <c r="E70" s="3">
        <v>25000</v>
      </c>
      <c r="F70" s="3">
        <v>0</v>
      </c>
    </row>
    <row r="71" spans="1:6" ht="30" x14ac:dyDescent="0.25">
      <c r="A71" s="16">
        <v>3231</v>
      </c>
      <c r="B71" s="18" t="s">
        <v>89</v>
      </c>
      <c r="C71" s="2" t="s">
        <v>11</v>
      </c>
      <c r="D71" s="3">
        <v>450000</v>
      </c>
      <c r="E71" s="3">
        <v>450000</v>
      </c>
      <c r="F71" s="3">
        <v>0</v>
      </c>
    </row>
    <row r="72" spans="1:6" ht="30" x14ac:dyDescent="0.25">
      <c r="A72" s="19" t="s">
        <v>64</v>
      </c>
      <c r="B72" s="6" t="s">
        <v>65</v>
      </c>
      <c r="C72" s="17" t="s">
        <v>66</v>
      </c>
      <c r="D72" s="8">
        <v>6477609</v>
      </c>
      <c r="E72" s="8">
        <v>6477609</v>
      </c>
      <c r="F72" s="8">
        <v>0</v>
      </c>
    </row>
    <row r="73" spans="1:6" x14ac:dyDescent="0.25">
      <c r="A73" s="32" t="s">
        <v>49</v>
      </c>
      <c r="B73" s="33"/>
      <c r="C73" s="34"/>
      <c r="D73" s="8">
        <f>SUM(D74:D78)</f>
        <v>6582403</v>
      </c>
      <c r="E73" s="8">
        <f>SUM(E74:E78)</f>
        <v>6582403</v>
      </c>
      <c r="F73" s="8">
        <v>0</v>
      </c>
    </row>
    <row r="74" spans="1:6" x14ac:dyDescent="0.25">
      <c r="A74" s="16">
        <v>3111</v>
      </c>
      <c r="B74" s="1" t="s">
        <v>90</v>
      </c>
      <c r="C74" s="2" t="s">
        <v>55</v>
      </c>
      <c r="D74" s="3">
        <v>5125000</v>
      </c>
      <c r="E74" s="3">
        <v>5125000</v>
      </c>
      <c r="F74" s="3">
        <v>0</v>
      </c>
    </row>
    <row r="75" spans="1:6" x14ac:dyDescent="0.25">
      <c r="A75" s="16">
        <v>3121</v>
      </c>
      <c r="B75" s="1" t="s">
        <v>91</v>
      </c>
      <c r="C75" s="2" t="s">
        <v>67</v>
      </c>
      <c r="D75" s="3">
        <v>257903</v>
      </c>
      <c r="E75" s="3">
        <v>257903</v>
      </c>
      <c r="F75" s="3">
        <v>0</v>
      </c>
    </row>
    <row r="76" spans="1:6" x14ac:dyDescent="0.25">
      <c r="A76" s="16">
        <v>3132</v>
      </c>
      <c r="B76" s="1" t="s">
        <v>92</v>
      </c>
      <c r="C76" s="2" t="s">
        <v>68</v>
      </c>
      <c r="D76" s="3">
        <v>820000</v>
      </c>
      <c r="E76" s="3">
        <v>820000</v>
      </c>
      <c r="F76" s="3">
        <v>0</v>
      </c>
    </row>
    <row r="77" spans="1:6" x14ac:dyDescent="0.25">
      <c r="A77" s="16">
        <v>3212</v>
      </c>
      <c r="B77" s="1" t="s">
        <v>93</v>
      </c>
      <c r="C77" s="2" t="s">
        <v>69</v>
      </c>
      <c r="D77" s="3">
        <v>360000</v>
      </c>
      <c r="E77" s="3">
        <v>360000</v>
      </c>
      <c r="F77" s="3">
        <v>0</v>
      </c>
    </row>
    <row r="78" spans="1:6" x14ac:dyDescent="0.25">
      <c r="A78" s="16">
        <v>3295</v>
      </c>
      <c r="B78" s="1" t="s">
        <v>94</v>
      </c>
      <c r="C78" s="1" t="s">
        <v>70</v>
      </c>
      <c r="D78" s="3">
        <v>19500</v>
      </c>
      <c r="E78" s="3">
        <v>19500</v>
      </c>
      <c r="F78" s="3">
        <v>0</v>
      </c>
    </row>
    <row r="79" spans="1:6" x14ac:dyDescent="0.25">
      <c r="A79" s="9" t="s">
        <v>50</v>
      </c>
      <c r="B79" s="9"/>
      <c r="C79" s="9"/>
      <c r="D79" s="8"/>
      <c r="E79" s="8"/>
      <c r="F79" s="8"/>
    </row>
    <row r="80" spans="1:6" x14ac:dyDescent="0.25">
      <c r="A80" s="20" t="s">
        <v>49</v>
      </c>
      <c r="B80" s="21"/>
      <c r="C80" s="22"/>
      <c r="D80" s="8">
        <f>D81</f>
        <v>1000</v>
      </c>
      <c r="E80" s="8">
        <f>E81</f>
        <v>1000</v>
      </c>
      <c r="F80" s="8">
        <v>0</v>
      </c>
    </row>
    <row r="81" spans="1:6" ht="30" x14ac:dyDescent="0.25">
      <c r="A81" s="16">
        <v>3299</v>
      </c>
      <c r="B81" s="18" t="s">
        <v>95</v>
      </c>
      <c r="C81" s="2" t="s">
        <v>51</v>
      </c>
      <c r="D81" s="3">
        <v>1000</v>
      </c>
      <c r="E81" s="3">
        <v>1000</v>
      </c>
      <c r="F81" s="3">
        <v>0</v>
      </c>
    </row>
    <row r="82" spans="1:6" x14ac:dyDescent="0.25">
      <c r="A82" s="1"/>
      <c r="B82" s="1"/>
      <c r="C82" s="1"/>
      <c r="D82" s="3"/>
      <c r="E82" s="3"/>
      <c r="F82" s="3"/>
    </row>
    <row r="83" spans="1:6" x14ac:dyDescent="0.25">
      <c r="A83" s="9" t="s">
        <v>52</v>
      </c>
      <c r="B83" s="9"/>
      <c r="C83" s="9"/>
      <c r="D83" s="8"/>
      <c r="E83" s="8"/>
      <c r="F83" s="8"/>
    </row>
    <row r="84" spans="1:6" x14ac:dyDescent="0.25">
      <c r="A84" s="20" t="s">
        <v>53</v>
      </c>
      <c r="B84" s="21"/>
      <c r="C84" s="22"/>
      <c r="D84" s="8">
        <f>D85+D86</f>
        <v>139880</v>
      </c>
      <c r="E84" s="8">
        <f>E85+E86</f>
        <v>139880</v>
      </c>
      <c r="F84" s="8">
        <f>SUM(F85:F86)</f>
        <v>0</v>
      </c>
    </row>
    <row r="85" spans="1:6" ht="30" x14ac:dyDescent="0.25">
      <c r="A85" s="16">
        <v>3221</v>
      </c>
      <c r="B85" s="18" t="s">
        <v>96</v>
      </c>
      <c r="C85" s="2" t="s">
        <v>9</v>
      </c>
      <c r="D85" s="3">
        <v>4500</v>
      </c>
      <c r="E85" s="3">
        <v>4500</v>
      </c>
      <c r="F85" s="3">
        <v>0</v>
      </c>
    </row>
    <row r="86" spans="1:6" x14ac:dyDescent="0.25">
      <c r="A86" s="16">
        <v>3222</v>
      </c>
      <c r="B86" s="18" t="s">
        <v>97</v>
      </c>
      <c r="C86" s="1" t="s">
        <v>41</v>
      </c>
      <c r="D86" s="3">
        <v>135380</v>
      </c>
      <c r="E86" s="3">
        <v>135380</v>
      </c>
      <c r="F86" s="3">
        <v>0</v>
      </c>
    </row>
    <row r="87" spans="1:6" x14ac:dyDescent="0.25">
      <c r="A87" s="20" t="s">
        <v>49</v>
      </c>
      <c r="B87" s="21"/>
      <c r="C87" s="22"/>
      <c r="D87" s="8">
        <f>D88</f>
        <v>115000</v>
      </c>
      <c r="E87" s="8">
        <f>E88</f>
        <v>115000</v>
      </c>
      <c r="F87" s="3">
        <v>0</v>
      </c>
    </row>
    <row r="88" spans="1:6" x14ac:dyDescent="0.25">
      <c r="A88" s="16">
        <v>3222</v>
      </c>
      <c r="B88" s="1" t="s">
        <v>98</v>
      </c>
      <c r="C88" s="1" t="s">
        <v>41</v>
      </c>
      <c r="D88" s="3">
        <v>115000</v>
      </c>
      <c r="E88" s="3">
        <v>115000</v>
      </c>
      <c r="F88" s="3">
        <v>0</v>
      </c>
    </row>
    <row r="89" spans="1:6" x14ac:dyDescent="0.25">
      <c r="A89" s="9" t="s">
        <v>54</v>
      </c>
      <c r="B89" s="9"/>
      <c r="C89" s="9"/>
      <c r="D89" s="8"/>
      <c r="E89" s="8"/>
      <c r="F89" s="8">
        <v>0</v>
      </c>
    </row>
    <row r="90" spans="1:6" x14ac:dyDescent="0.25">
      <c r="A90" s="20" t="s">
        <v>49</v>
      </c>
      <c r="B90" s="21"/>
      <c r="C90" s="22"/>
      <c r="D90" s="8">
        <f>SUM(D91:D95)</f>
        <v>266828</v>
      </c>
      <c r="E90" s="8">
        <f>SUM(E91:E95)</f>
        <v>266828</v>
      </c>
      <c r="F90" s="8"/>
    </row>
    <row r="91" spans="1:6" x14ac:dyDescent="0.25">
      <c r="A91" s="16">
        <v>3111</v>
      </c>
      <c r="B91" s="1" t="s">
        <v>99</v>
      </c>
      <c r="C91" s="1" t="s">
        <v>55</v>
      </c>
      <c r="D91" s="3">
        <v>211000</v>
      </c>
      <c r="E91" s="3">
        <v>211000</v>
      </c>
      <c r="F91" s="3"/>
    </row>
    <row r="92" spans="1:6" x14ac:dyDescent="0.25">
      <c r="A92" s="16">
        <v>3113</v>
      </c>
      <c r="B92" s="1" t="s">
        <v>100</v>
      </c>
      <c r="C92" s="1" t="s">
        <v>56</v>
      </c>
      <c r="D92" s="3">
        <v>4500</v>
      </c>
      <c r="E92" s="3">
        <v>4500</v>
      </c>
      <c r="F92" s="3">
        <v>0</v>
      </c>
    </row>
    <row r="93" spans="1:6" x14ac:dyDescent="0.25">
      <c r="A93" s="16">
        <v>3121</v>
      </c>
      <c r="B93" s="1" t="s">
        <v>101</v>
      </c>
      <c r="C93" s="2" t="s">
        <v>57</v>
      </c>
      <c r="D93" s="3">
        <v>9500</v>
      </c>
      <c r="E93" s="3">
        <v>9500</v>
      </c>
      <c r="F93" s="3">
        <v>0</v>
      </c>
    </row>
    <row r="94" spans="1:6" x14ac:dyDescent="0.25">
      <c r="A94" s="16">
        <v>3131</v>
      </c>
      <c r="B94" s="1" t="s">
        <v>102</v>
      </c>
      <c r="C94" s="1" t="s">
        <v>58</v>
      </c>
      <c r="D94" s="3">
        <v>35000</v>
      </c>
      <c r="E94" s="3">
        <v>35000</v>
      </c>
      <c r="F94" s="3"/>
    </row>
    <row r="95" spans="1:6" x14ac:dyDescent="0.25">
      <c r="A95" s="16">
        <v>3212</v>
      </c>
      <c r="B95" s="1" t="s">
        <v>103</v>
      </c>
      <c r="C95" s="1" t="s">
        <v>59</v>
      </c>
      <c r="D95" s="3">
        <v>6828</v>
      </c>
      <c r="E95" s="3">
        <v>6828</v>
      </c>
      <c r="F95" s="3">
        <v>0</v>
      </c>
    </row>
    <row r="96" spans="1:6" x14ac:dyDescent="0.25">
      <c r="A96" s="9" t="s">
        <v>60</v>
      </c>
      <c r="B96" s="9"/>
      <c r="C96" s="9"/>
      <c r="D96" s="8"/>
      <c r="E96" s="8"/>
      <c r="F96" s="8"/>
    </row>
    <row r="97" spans="1:6" x14ac:dyDescent="0.25">
      <c r="A97" s="20" t="s">
        <v>40</v>
      </c>
      <c r="B97" s="21"/>
      <c r="C97" s="22"/>
      <c r="D97" s="8">
        <f>D98</f>
        <v>5000</v>
      </c>
      <c r="E97" s="8">
        <f>E98</f>
        <v>5000</v>
      </c>
      <c r="F97" s="8">
        <f>F98</f>
        <v>0</v>
      </c>
    </row>
    <row r="98" spans="1:6" ht="30" x14ac:dyDescent="0.25">
      <c r="A98" s="16">
        <v>3299</v>
      </c>
      <c r="B98" s="1" t="s">
        <v>104</v>
      </c>
      <c r="C98" s="2" t="s">
        <v>51</v>
      </c>
      <c r="D98" s="3">
        <v>5000</v>
      </c>
      <c r="E98" s="3">
        <v>5000</v>
      </c>
      <c r="F98" s="3">
        <v>0</v>
      </c>
    </row>
    <row r="99" spans="1:6" x14ac:dyDescent="0.25">
      <c r="A99" s="9" t="s">
        <v>61</v>
      </c>
      <c r="B99" s="9"/>
      <c r="C99" s="9"/>
      <c r="D99" s="8"/>
      <c r="E99" s="8"/>
      <c r="F99" s="8"/>
    </row>
    <row r="100" spans="1:6" x14ac:dyDescent="0.25">
      <c r="A100" s="20" t="s">
        <v>53</v>
      </c>
      <c r="B100" s="21"/>
      <c r="C100" s="22"/>
      <c r="D100" s="8">
        <f>D101</f>
        <v>95000</v>
      </c>
      <c r="E100" s="8">
        <f>E101</f>
        <v>95000</v>
      </c>
      <c r="F100" s="8">
        <f>F101</f>
        <v>0</v>
      </c>
    </row>
    <row r="101" spans="1:6" ht="30" x14ac:dyDescent="0.25">
      <c r="A101" s="16">
        <v>3299</v>
      </c>
      <c r="B101" s="1" t="s">
        <v>105</v>
      </c>
      <c r="C101" s="2" t="s">
        <v>51</v>
      </c>
      <c r="D101" s="3">
        <v>95000</v>
      </c>
      <c r="E101" s="3">
        <v>95000</v>
      </c>
      <c r="F101" s="3">
        <v>0</v>
      </c>
    </row>
    <row r="102" spans="1:6" x14ac:dyDescent="0.25">
      <c r="A102" s="20" t="s">
        <v>49</v>
      </c>
      <c r="B102" s="21"/>
      <c r="C102" s="22"/>
      <c r="D102" s="8">
        <f>D103</f>
        <v>10000</v>
      </c>
      <c r="E102" s="8">
        <f>E103</f>
        <v>10000</v>
      </c>
      <c r="F102" s="8">
        <f>F103</f>
        <v>0</v>
      </c>
    </row>
    <row r="103" spans="1:6" ht="30" x14ac:dyDescent="0.25">
      <c r="A103" s="16">
        <v>3299</v>
      </c>
      <c r="B103" s="1" t="s">
        <v>106</v>
      </c>
      <c r="C103" s="2" t="s">
        <v>51</v>
      </c>
      <c r="D103" s="3">
        <v>10000</v>
      </c>
      <c r="E103" s="3">
        <v>10000</v>
      </c>
      <c r="F103" s="3">
        <v>0</v>
      </c>
    </row>
    <row r="104" spans="1:6" x14ac:dyDescent="0.25">
      <c r="A104" s="20" t="s">
        <v>62</v>
      </c>
      <c r="B104" s="21"/>
      <c r="C104" s="22"/>
      <c r="D104" s="8">
        <f>D105</f>
        <v>10000</v>
      </c>
      <c r="E104" s="8">
        <f>E105</f>
        <v>10000</v>
      </c>
      <c r="F104" s="8">
        <f>F105</f>
        <v>0</v>
      </c>
    </row>
    <row r="105" spans="1:6" ht="30" x14ac:dyDescent="0.25">
      <c r="A105" s="16">
        <v>3299</v>
      </c>
      <c r="B105" s="1" t="s">
        <v>107</v>
      </c>
      <c r="C105" s="2" t="s">
        <v>51</v>
      </c>
      <c r="D105" s="3">
        <v>10000</v>
      </c>
      <c r="E105" s="3">
        <v>10000</v>
      </c>
      <c r="F105" s="3">
        <v>0</v>
      </c>
    </row>
    <row r="106" spans="1:6" x14ac:dyDescent="0.25">
      <c r="A106" s="20" t="s">
        <v>109</v>
      </c>
      <c r="B106" s="21"/>
      <c r="C106" s="21"/>
      <c r="D106" s="22"/>
      <c r="E106" s="9"/>
      <c r="F106" s="9"/>
    </row>
    <row r="107" spans="1:6" x14ac:dyDescent="0.25">
      <c r="A107" s="20" t="s">
        <v>110</v>
      </c>
      <c r="B107" s="21"/>
      <c r="C107" s="22"/>
      <c r="D107" s="8">
        <f>D108+D109</f>
        <v>152800</v>
      </c>
      <c r="E107" s="8">
        <f>E108+E109</f>
        <v>152800</v>
      </c>
      <c r="F107" s="8"/>
    </row>
    <row r="108" spans="1:6" x14ac:dyDescent="0.25">
      <c r="A108" s="1">
        <v>3772</v>
      </c>
      <c r="B108" s="1" t="s">
        <v>113</v>
      </c>
      <c r="C108" s="1" t="s">
        <v>114</v>
      </c>
      <c r="D108" s="3">
        <v>70300</v>
      </c>
      <c r="E108" s="3">
        <v>70300</v>
      </c>
      <c r="F108" s="3"/>
    </row>
    <row r="109" spans="1:6" x14ac:dyDescent="0.25">
      <c r="A109" s="1">
        <v>4241</v>
      </c>
      <c r="B109" s="1" t="s">
        <v>111</v>
      </c>
      <c r="C109" s="1" t="s">
        <v>112</v>
      </c>
      <c r="D109" s="3">
        <v>82500</v>
      </c>
      <c r="E109" s="3">
        <v>82500</v>
      </c>
      <c r="F109" s="3"/>
    </row>
  </sheetData>
  <mergeCells count="29">
    <mergeCell ref="A7:F7"/>
    <mergeCell ref="A16:C16"/>
    <mergeCell ref="A17:C17"/>
    <mergeCell ref="A36:C36"/>
    <mergeCell ref="A37:C37"/>
    <mergeCell ref="A73:C73"/>
    <mergeCell ref="A100:C100"/>
    <mergeCell ref="A102:C102"/>
    <mergeCell ref="A15:C15"/>
    <mergeCell ref="A10:F10"/>
    <mergeCell ref="A38:C38"/>
    <mergeCell ref="A41:C41"/>
    <mergeCell ref="A42:C42"/>
    <mergeCell ref="A106:D106"/>
    <mergeCell ref="A107:C107"/>
    <mergeCell ref="A32:C32"/>
    <mergeCell ref="A33:C33"/>
    <mergeCell ref="A87:C87"/>
    <mergeCell ref="A90:C90"/>
    <mergeCell ref="A97:C97"/>
    <mergeCell ref="A104:C104"/>
    <mergeCell ref="A44:F44"/>
    <mergeCell ref="A49:C49"/>
    <mergeCell ref="A50:C50"/>
    <mergeCell ref="A67:C67"/>
    <mergeCell ref="A69:C69"/>
    <mergeCell ref="A80:C80"/>
    <mergeCell ref="A84:C84"/>
    <mergeCell ref="A48:C48"/>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Amarila</cp:lastModifiedBy>
  <cp:lastPrinted>2023-01-26T08:04:08Z</cp:lastPrinted>
  <dcterms:created xsi:type="dcterms:W3CDTF">2019-11-18T06:23:17Z</dcterms:created>
  <dcterms:modified xsi:type="dcterms:W3CDTF">2023-01-26T09:13:01Z</dcterms:modified>
</cp:coreProperties>
</file>